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Personalverrechnung\Epidemiegesetz\Berichtigung Anträge\Vorlagen Erweiterung\Berechnungsblatt Erweiterung\211215\"/>
    </mc:Choice>
  </mc:AlternateContent>
  <bookViews>
    <workbookView xWindow="-108" yWindow="-108" windowWidth="23256" windowHeight="12576"/>
  </bookViews>
  <sheets>
    <sheet name="Tabelle1" sheetId="1" r:id="rId1"/>
  </sheets>
  <calcPr calcId="162913"/>
  <customWorkbookViews>
    <customWorkbookView name="Fritz Otto - Persönliche Ansicht" guid="{2342B45B-4547-4E7C-8CA4-C7BD3D9E5C4F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I31" i="1" l="1"/>
  <c r="I32" i="1"/>
  <c r="I33" i="1"/>
  <c r="I34" i="1"/>
  <c r="I30" i="1"/>
  <c r="I21" i="1"/>
  <c r="I22" i="1"/>
  <c r="I23" i="1"/>
  <c r="I24" i="1"/>
  <c r="I20" i="1"/>
  <c r="K34" i="1" l="1"/>
  <c r="K33" i="1"/>
  <c r="K32" i="1"/>
  <c r="K31" i="1"/>
  <c r="K30" i="1"/>
  <c r="K21" i="1"/>
  <c r="K22" i="1"/>
  <c r="K23" i="1"/>
  <c r="K24" i="1"/>
  <c r="K20" i="1"/>
  <c r="K35" i="1" l="1"/>
  <c r="K25" i="1"/>
  <c r="H6" i="1"/>
  <c r="C22" i="1" s="1"/>
  <c r="C6" i="1"/>
  <c r="H12" i="1"/>
  <c r="D18" i="1" l="1"/>
  <c r="D21" i="1"/>
  <c r="D19" i="1"/>
  <c r="C26" i="1"/>
  <c r="C16" i="1"/>
  <c r="D20" i="1" l="1"/>
  <c r="C18" i="1" s="1"/>
  <c r="C20" i="1" l="1"/>
  <c r="C24" i="1" s="1"/>
  <c r="C29" i="1" s="1"/>
</calcChain>
</file>

<file path=xl/comments1.xml><?xml version="1.0" encoding="utf-8"?>
<comments xmlns="http://schemas.openxmlformats.org/spreadsheetml/2006/main">
  <authors>
    <author>Fritz Otto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Name Dienstnehmer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</rPr>
          <t>Geschäftszahl Absonderungsbescheid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</rPr>
          <t>Geschäftszahl Verfahren über Verdienstentgang wenn vorhanden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</text>
    </comment>
    <comment ref="D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Segoe UI"/>
            <family val="2"/>
          </rPr>
          <t>Datumseingabe</t>
        </r>
        <r>
          <rPr>
            <b/>
            <sz val="9"/>
            <color indexed="81"/>
            <rFont val="Segoe UI"/>
            <family val="2"/>
          </rPr>
          <t xml:space="preserve"> 00.00.0000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Segoe UI"/>
            <family val="2"/>
          </rPr>
          <t>Eingabe 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2" authorId="0" shapeId="0">
      <text>
        <r>
          <rPr>
            <b/>
            <sz val="9"/>
            <color indexed="81"/>
            <rFont val="Segoe UI"/>
            <family val="2"/>
          </rPr>
          <t>Bruttogehalt vom gesamten AbrZR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Segoe UI"/>
            <family val="2"/>
          </rPr>
          <t>Übernahme der Daten aus der Zuschlagsverrechnungsliste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>Basis Berechnung (C20)/: Anzahl Tage Abrechnungszeitraum (C6)/x Quarantänetage (H6)</t>
        </r>
      </text>
    </comment>
  </commentList>
</comments>
</file>

<file path=xl/sharedStrings.xml><?xml version="1.0" encoding="utf-8"?>
<sst xmlns="http://schemas.openxmlformats.org/spreadsheetml/2006/main" count="49" uniqueCount="37">
  <si>
    <t>Bemessungsgrundlage Brutto</t>
  </si>
  <si>
    <t>bis</t>
  </si>
  <si>
    <t>von</t>
  </si>
  <si>
    <t>Basis Berechnung Vergleichszeitraum</t>
  </si>
  <si>
    <t>Verdienstentgang</t>
  </si>
  <si>
    <t>Krankenversicherung</t>
  </si>
  <si>
    <t>Sozialversicherung Dienstgeber Angabe in %</t>
  </si>
  <si>
    <t>Unfallversicherung</t>
  </si>
  <si>
    <t>Pensionsversicherung</t>
  </si>
  <si>
    <t>Urlaub</t>
  </si>
  <si>
    <t>Abfertigung</t>
  </si>
  <si>
    <t>Ausbildungsumlage</t>
  </si>
  <si>
    <t>Überbrückungsgeld</t>
  </si>
  <si>
    <t>Tage</t>
  </si>
  <si>
    <t>Betrag</t>
  </si>
  <si>
    <t>Zuschlag/Tag</t>
  </si>
  <si>
    <t>Wifei</t>
  </si>
  <si>
    <t>Daten aus Zuschlags-verrechnungsliste Monat</t>
  </si>
  <si>
    <t>zzgl. BUAG Zuschläge</t>
  </si>
  <si>
    <t>GZ Absonderungsbescheid:</t>
  </si>
  <si>
    <t>GZ Bescheid Verfahren Verdienstentgang:</t>
  </si>
  <si>
    <t>Absonderungszeitraum:</t>
  </si>
  <si>
    <t>Name Dienstnehmer</t>
  </si>
  <si>
    <t>Absonderungstage lt. Angabe</t>
  </si>
  <si>
    <t>Abrechnungszeitraum (AbrZR)</t>
  </si>
  <si>
    <t>Bruttogehalt im AbrZR</t>
  </si>
  <si>
    <t>aliquote Sonderzahlung  für AbrZR</t>
  </si>
  <si>
    <t>regelm. Zulagen im AbrZR</t>
  </si>
  <si>
    <t>regelm. Überstunden im AbrZR</t>
  </si>
  <si>
    <t>Zuschläge gem. § 21 BUAG im Absonderungszeitraum</t>
  </si>
  <si>
    <t>Vergütung Verdienstentgang</t>
  </si>
  <si>
    <t>Dienstgebeanteil Sozialvers.</t>
  </si>
  <si>
    <t>Sozialversicherung Dienstgeberanteil</t>
  </si>
  <si>
    <t>Anzahl Tage Abrechnungszeitraum</t>
  </si>
  <si>
    <r>
      <rPr>
        <b/>
        <sz val="11"/>
        <color theme="1"/>
        <rFont val="Calibri"/>
        <family val="2"/>
        <scheme val="minor"/>
      </rPr>
      <t>Zuschläge gemäß § 21 BUAG:</t>
    </r>
    <r>
      <rPr>
        <sz val="11"/>
        <color theme="1"/>
        <rFont val="Calibri"/>
        <family val="2"/>
        <scheme val="minor"/>
      </rPr>
      <t xml:space="preserve"> Absonderungszeitraum nur in einem Monat =&gt; nur eine Liste; Absonderungszeitraum geht über zwei Monate, für jedes Monat separat die Liste</t>
    </r>
  </si>
  <si>
    <t xml:space="preserve">Daten aus Zuschlags-verrechnungsliste Monat </t>
  </si>
  <si>
    <t>Version allgemein Dezember 2021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</si>
</sst>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2" borderId="0" xfId="0" applyNumberFormat="1" applyFont="1" applyFill="1" applyAlignment="1" applyProtection="1">
      <alignment vertical="center"/>
      <protection locked="0"/>
    </xf>
    <xf numFmtId="4" fontId="3" fillId="2" borderId="0" xfId="1" applyNumberFormat="1" applyFont="1" applyFill="1" applyAlignment="1" applyProtection="1">
      <alignment vertical="center"/>
      <protection locked="0"/>
    </xf>
    <xf numFmtId="4" fontId="3" fillId="2" borderId="0" xfId="1" applyNumberFormat="1" applyFont="1" applyFill="1" applyBorder="1" applyAlignment="1" applyProtection="1">
      <alignment vertical="center"/>
      <protection locked="0"/>
    </xf>
    <xf numFmtId="10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vertical="center" wrapText="1"/>
      <protection locked="0"/>
    </xf>
    <xf numFmtId="3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" fontId="3" fillId="0" borderId="0" xfId="1" applyNumberFormat="1" applyFont="1" applyFill="1" applyBorder="1" applyAlignment="1" applyProtection="1">
      <alignment vertical="center"/>
    </xf>
    <xf numFmtId="10" fontId="3" fillId="0" borderId="1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4" fontId="3" fillId="0" borderId="1" xfId="1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4" fontId="3" fillId="0" borderId="0" xfId="1" applyNumberFormat="1" applyFont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horizontal="right" vertical="center"/>
    </xf>
    <xf numFmtId="4" fontId="0" fillId="0" borderId="2" xfId="0" applyNumberFormat="1" applyBorder="1" applyAlignment="1" applyProtection="1">
      <alignment horizontal="right" vertical="center"/>
    </xf>
    <xf numFmtId="4" fontId="0" fillId="0" borderId="0" xfId="1" applyNumberFormat="1" applyFont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vertical="center"/>
      <protection hidden="1"/>
    </xf>
    <xf numFmtId="4" fontId="3" fillId="0" borderId="1" xfId="1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49" fontId="0" fillId="2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justify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tabSelected="1" view="pageLayout" zoomScaleNormal="100" workbookViewId="0">
      <selection activeCell="B33" sqref="B33"/>
    </sheetView>
  </sheetViews>
  <sheetFormatPr baseColWidth="10" defaultColWidth="11.5546875" defaultRowHeight="14.4" x14ac:dyDescent="0.3"/>
  <cols>
    <col min="1" max="1" width="2.33203125" style="1" customWidth="1"/>
    <col min="2" max="2" width="29.6640625" style="1" customWidth="1"/>
    <col min="3" max="4" width="11.5546875" style="1"/>
    <col min="5" max="5" width="2.33203125" style="1" customWidth="1"/>
    <col min="6" max="6" width="24.5546875" style="1" customWidth="1"/>
    <col min="7" max="7" width="5.44140625" style="1" customWidth="1"/>
    <col min="8" max="9" width="11.5546875" style="1"/>
    <col min="10" max="10" width="5.44140625" style="1" customWidth="1"/>
    <col min="11" max="16384" width="11.5546875" style="1"/>
  </cols>
  <sheetData>
    <row r="1" spans="1:11" x14ac:dyDescent="0.3">
      <c r="A1" s="52"/>
      <c r="B1" s="52"/>
      <c r="C1" s="52"/>
      <c r="D1" s="12"/>
      <c r="E1" s="52"/>
      <c r="F1" s="52"/>
      <c r="G1" s="52"/>
      <c r="H1" s="13"/>
      <c r="I1" s="48"/>
      <c r="J1" s="48"/>
      <c r="K1" s="48"/>
    </row>
    <row r="2" spans="1:11" ht="11.4" customHeight="1" x14ac:dyDescent="0.3">
      <c r="A2" s="47" t="s">
        <v>22</v>
      </c>
      <c r="B2" s="47"/>
      <c r="C2" s="12"/>
      <c r="D2" s="12"/>
      <c r="E2" s="47" t="s">
        <v>19</v>
      </c>
      <c r="F2" s="47"/>
      <c r="G2" s="14"/>
      <c r="H2" s="12"/>
      <c r="I2" s="47" t="s">
        <v>20</v>
      </c>
      <c r="J2" s="47"/>
      <c r="K2" s="47"/>
    </row>
    <row r="3" spans="1:11" ht="6.6" customHeight="1" x14ac:dyDescent="0.3">
      <c r="A3" s="14"/>
      <c r="B3" s="14"/>
      <c r="C3" s="12"/>
      <c r="D3" s="12"/>
      <c r="E3" s="12"/>
      <c r="F3" s="12"/>
      <c r="G3" s="12"/>
      <c r="H3" s="12"/>
      <c r="I3" s="12"/>
      <c r="J3" s="12"/>
      <c r="K3" s="12"/>
    </row>
    <row r="4" spans="1:11" s="2" customFormat="1" x14ac:dyDescent="0.3">
      <c r="A4" s="51" t="s">
        <v>24</v>
      </c>
      <c r="B4" s="51"/>
      <c r="C4" s="4"/>
      <c r="D4" s="4"/>
      <c r="E4" s="49" t="s">
        <v>21</v>
      </c>
      <c r="F4" s="49"/>
      <c r="G4" s="17"/>
      <c r="H4" s="4"/>
      <c r="I4" s="4"/>
      <c r="J4" s="12"/>
      <c r="K4" s="18"/>
    </row>
    <row r="5" spans="1:11" s="2" customFormat="1" ht="12" customHeight="1" thickBot="1" x14ac:dyDescent="0.35">
      <c r="A5" s="15"/>
      <c r="B5" s="15"/>
      <c r="C5" s="16" t="s">
        <v>2</v>
      </c>
      <c r="D5" s="16" t="s">
        <v>1</v>
      </c>
      <c r="E5" s="12"/>
      <c r="F5" s="12"/>
      <c r="G5" s="12"/>
      <c r="H5" s="16" t="s">
        <v>2</v>
      </c>
      <c r="I5" s="16" t="s">
        <v>1</v>
      </c>
      <c r="J5" s="12"/>
      <c r="K5" s="18"/>
    </row>
    <row r="6" spans="1:11" s="2" customFormat="1" ht="15" thickBot="1" x14ac:dyDescent="0.35">
      <c r="A6" s="15"/>
      <c r="B6" s="20" t="s">
        <v>33</v>
      </c>
      <c r="C6" s="19">
        <f>D4-C4+1</f>
        <v>1</v>
      </c>
      <c r="D6" s="16"/>
      <c r="E6" s="12"/>
      <c r="F6" s="12" t="s">
        <v>23</v>
      </c>
      <c r="G6" s="12"/>
      <c r="H6" s="19">
        <f>I4-H4+1</f>
        <v>1</v>
      </c>
      <c r="I6" s="16"/>
      <c r="J6" s="18"/>
      <c r="K6" s="18"/>
    </row>
    <row r="7" spans="1:11" s="2" customFormat="1" ht="6" customHeight="1" x14ac:dyDescent="0.3">
      <c r="A7" s="15"/>
      <c r="B7" s="15"/>
      <c r="C7" s="16"/>
      <c r="D7" s="16"/>
      <c r="E7" s="12"/>
      <c r="F7" s="12"/>
      <c r="G7" s="12"/>
      <c r="H7" s="16"/>
      <c r="I7" s="16"/>
      <c r="J7" s="18"/>
      <c r="K7" s="18"/>
    </row>
    <row r="8" spans="1:11" ht="14.4" customHeight="1" x14ac:dyDescent="0.3">
      <c r="A8" s="15"/>
      <c r="B8" s="53"/>
      <c r="C8" s="53"/>
      <c r="D8" s="53"/>
      <c r="E8" s="15" t="s">
        <v>6</v>
      </c>
      <c r="F8" s="15"/>
      <c r="G8" s="15"/>
      <c r="H8" s="21"/>
      <c r="I8" s="21"/>
      <c r="J8" s="18"/>
      <c r="K8" s="12"/>
    </row>
    <row r="9" spans="1:11" x14ac:dyDescent="0.3">
      <c r="A9" s="15"/>
      <c r="B9" s="53"/>
      <c r="C9" s="53"/>
      <c r="D9" s="53"/>
      <c r="E9" s="15"/>
      <c r="F9" s="20" t="s">
        <v>5</v>
      </c>
      <c r="G9" s="20"/>
      <c r="H9" s="7"/>
      <c r="I9" s="18"/>
      <c r="J9" s="18"/>
      <c r="K9" s="12"/>
    </row>
    <row r="10" spans="1:11" x14ac:dyDescent="0.3">
      <c r="A10" s="15"/>
      <c r="B10" s="53"/>
      <c r="C10" s="53"/>
      <c r="D10" s="53"/>
      <c r="E10" s="15"/>
      <c r="F10" s="20" t="s">
        <v>7</v>
      </c>
      <c r="G10" s="20"/>
      <c r="H10" s="7"/>
      <c r="I10" s="18"/>
      <c r="J10" s="12"/>
      <c r="K10" s="12"/>
    </row>
    <row r="11" spans="1:11" ht="15" thickBot="1" x14ac:dyDescent="0.35">
      <c r="A11" s="12"/>
      <c r="B11" s="53"/>
      <c r="C11" s="53"/>
      <c r="D11" s="53"/>
      <c r="E11" s="15"/>
      <c r="F11" s="20" t="s">
        <v>8</v>
      </c>
      <c r="G11" s="20"/>
      <c r="H11" s="7"/>
      <c r="I11" s="18"/>
      <c r="J11" s="12"/>
      <c r="K11" s="12"/>
    </row>
    <row r="12" spans="1:11" ht="15" thickBot="1" x14ac:dyDescent="0.35">
      <c r="A12" s="12"/>
      <c r="B12" s="12" t="s">
        <v>25</v>
      </c>
      <c r="C12" s="5"/>
      <c r="D12" s="42"/>
      <c r="E12" s="12"/>
      <c r="F12" s="24"/>
      <c r="G12" s="24"/>
      <c r="H12" s="23">
        <f>SUM(H9:H11)</f>
        <v>0</v>
      </c>
      <c r="I12" s="12"/>
      <c r="J12" s="12"/>
      <c r="K12" s="12"/>
    </row>
    <row r="13" spans="1:11" x14ac:dyDescent="0.3">
      <c r="A13" s="12"/>
      <c r="B13" s="12" t="s">
        <v>26</v>
      </c>
      <c r="C13" s="5"/>
      <c r="D13" s="42"/>
      <c r="E13" s="12"/>
      <c r="F13" s="24"/>
      <c r="G13" s="24"/>
      <c r="H13" s="22"/>
      <c r="I13" s="12"/>
      <c r="J13" s="12"/>
      <c r="K13" s="12"/>
    </row>
    <row r="14" spans="1:11" x14ac:dyDescent="0.3">
      <c r="A14" s="12"/>
      <c r="B14" s="12" t="s">
        <v>27</v>
      </c>
      <c r="C14" s="5"/>
      <c r="D14" s="42"/>
      <c r="E14" s="50" t="s">
        <v>34</v>
      </c>
      <c r="F14" s="50"/>
      <c r="G14" s="50"/>
      <c r="H14" s="50"/>
      <c r="I14" s="50"/>
      <c r="J14" s="50"/>
      <c r="K14" s="50"/>
    </row>
    <row r="15" spans="1:11" ht="15" thickBot="1" x14ac:dyDescent="0.35">
      <c r="A15" s="12"/>
      <c r="B15" s="12" t="s">
        <v>28</v>
      </c>
      <c r="C15" s="6"/>
      <c r="D15" s="42"/>
      <c r="E15" s="50"/>
      <c r="F15" s="50"/>
      <c r="G15" s="50"/>
      <c r="H15" s="50"/>
      <c r="I15" s="50"/>
      <c r="J15" s="50"/>
      <c r="K15" s="50"/>
    </row>
    <row r="16" spans="1:11" ht="15" thickBot="1" x14ac:dyDescent="0.35">
      <c r="A16" s="12"/>
      <c r="B16" s="12" t="s">
        <v>0</v>
      </c>
      <c r="C16" s="27">
        <f>SUM(C12:C15)</f>
        <v>0</v>
      </c>
      <c r="D16" s="42"/>
      <c r="E16" s="12"/>
      <c r="F16" s="24"/>
      <c r="G16" s="24"/>
      <c r="H16" s="22"/>
      <c r="I16" s="12"/>
      <c r="J16" s="12"/>
      <c r="K16" s="12"/>
    </row>
    <row r="17" spans="1:11" ht="15" thickBot="1" x14ac:dyDescent="0.35">
      <c r="A17" s="12"/>
      <c r="B17" s="12" t="s">
        <v>32</v>
      </c>
      <c r="C17" s="29"/>
      <c r="D17" s="38">
        <f>IF(((C16-C13)/C6)&gt;189,5670*H12/30*C6,(C16-C13)*H12)</f>
        <v>0</v>
      </c>
      <c r="E17" s="43" t="s">
        <v>29</v>
      </c>
      <c r="F17" s="43"/>
      <c r="G17" s="43"/>
      <c r="H17" s="43"/>
      <c r="I17" s="12"/>
      <c r="J17" s="25"/>
      <c r="K17" s="12"/>
    </row>
    <row r="18" spans="1:11" ht="15" thickBot="1" x14ac:dyDescent="0.35">
      <c r="A18" s="12"/>
      <c r="B18" s="28" t="s">
        <v>31</v>
      </c>
      <c r="C18" s="39">
        <f>D20+D21</f>
        <v>0</v>
      </c>
      <c r="D18" s="38">
        <f>IF(((C16-C13)/C6)&gt;189,11340*H12/60*C6,(C16-C13)*H12)</f>
        <v>0</v>
      </c>
      <c r="E18" s="12"/>
      <c r="F18" s="44" t="s">
        <v>35</v>
      </c>
      <c r="G18" s="45"/>
      <c r="H18" s="45"/>
      <c r="I18" s="12"/>
      <c r="J18" s="25"/>
      <c r="K18" s="12"/>
    </row>
    <row r="19" spans="1:11" ht="15" thickBot="1" x14ac:dyDescent="0.35">
      <c r="A19" s="12"/>
      <c r="B19" s="50" t="s">
        <v>3</v>
      </c>
      <c r="C19" s="22"/>
      <c r="D19" s="38">
        <f>IF(((C16-C13)/C6)&gt;189,17010*H12/90*C6,(C16-C13)*H12)</f>
        <v>0</v>
      </c>
      <c r="E19" s="12"/>
      <c r="F19" s="44"/>
      <c r="G19" s="24" t="s">
        <v>13</v>
      </c>
      <c r="H19" s="22" t="s">
        <v>14</v>
      </c>
      <c r="I19" s="12" t="s">
        <v>15</v>
      </c>
      <c r="J19" s="25"/>
      <c r="K19" s="12"/>
    </row>
    <row r="20" spans="1:11" ht="15" thickBot="1" x14ac:dyDescent="0.35">
      <c r="A20" s="12"/>
      <c r="B20" s="50"/>
      <c r="C20" s="31">
        <f>SUM(C16:C19)</f>
        <v>0</v>
      </c>
      <c r="D20" s="38">
        <f>IF(C6&gt;88,D19,IF(C6&lt;32,D17*1,D18*1))</f>
        <v>0</v>
      </c>
      <c r="E20" s="12"/>
      <c r="F20" s="24" t="s">
        <v>9</v>
      </c>
      <c r="G20" s="8"/>
      <c r="H20" s="5"/>
      <c r="I20" s="33">
        <f>IF(COUNTIF(H20,"&gt;0"),H20/G20,0)</f>
        <v>0</v>
      </c>
      <c r="J20" s="11"/>
      <c r="K20" s="33">
        <f>I20*J20</f>
        <v>0</v>
      </c>
    </row>
    <row r="21" spans="1:11" ht="15" thickBot="1" x14ac:dyDescent="0.35">
      <c r="A21" s="12"/>
      <c r="B21" s="28"/>
      <c r="C21" s="30"/>
      <c r="D21" s="38">
        <f>IF(((C13*6)/C6)&gt;189,(5670*H12)/180*C6,C13*H12)</f>
        <v>0</v>
      </c>
      <c r="E21" s="12"/>
      <c r="F21" s="24" t="s">
        <v>10</v>
      </c>
      <c r="G21" s="8"/>
      <c r="H21" s="5"/>
      <c r="I21" s="33">
        <f t="shared" ref="I21:I24" si="0">IF(COUNTIF(H21,"&gt;0"),H21/G21,0)</f>
        <v>0</v>
      </c>
      <c r="J21" s="11"/>
      <c r="K21" s="33">
        <f t="shared" ref="K21:K24" si="1">I21*J21</f>
        <v>0</v>
      </c>
    </row>
    <row r="22" spans="1:11" ht="15" thickBot="1" x14ac:dyDescent="0.35">
      <c r="A22" s="12"/>
      <c r="B22" s="12" t="s">
        <v>23</v>
      </c>
      <c r="C22" s="32">
        <f>H6</f>
        <v>1</v>
      </c>
      <c r="D22" s="42"/>
      <c r="E22" s="12"/>
      <c r="F22" s="26" t="s">
        <v>16</v>
      </c>
      <c r="G22" s="9"/>
      <c r="H22" s="5"/>
      <c r="I22" s="33">
        <f t="shared" si="0"/>
        <v>0</v>
      </c>
      <c r="J22" s="11"/>
      <c r="K22" s="33">
        <f t="shared" si="1"/>
        <v>0</v>
      </c>
    </row>
    <row r="23" spans="1:11" ht="15" thickBot="1" x14ac:dyDescent="0.35">
      <c r="A23" s="12"/>
      <c r="B23" s="12"/>
      <c r="C23" s="35"/>
      <c r="D23" s="42"/>
      <c r="E23" s="12"/>
      <c r="F23" s="12" t="s">
        <v>11</v>
      </c>
      <c r="G23" s="10"/>
      <c r="H23" s="5"/>
      <c r="I23" s="33">
        <f t="shared" si="0"/>
        <v>0</v>
      </c>
      <c r="J23" s="11"/>
      <c r="K23" s="33">
        <f t="shared" si="1"/>
        <v>0</v>
      </c>
    </row>
    <row r="24" spans="1:11" ht="15" thickBot="1" x14ac:dyDescent="0.35">
      <c r="A24" s="12"/>
      <c r="B24" s="12" t="s">
        <v>4</v>
      </c>
      <c r="C24" s="36">
        <f>C20/C6*C22</f>
        <v>0</v>
      </c>
      <c r="D24" s="42"/>
      <c r="E24" s="12"/>
      <c r="F24" s="12" t="s">
        <v>12</v>
      </c>
      <c r="G24" s="10"/>
      <c r="H24" s="5"/>
      <c r="I24" s="33">
        <f t="shared" si="0"/>
        <v>0</v>
      </c>
      <c r="J24" s="11"/>
      <c r="K24" s="33">
        <f t="shared" si="1"/>
        <v>0</v>
      </c>
    </row>
    <row r="25" spans="1:11" ht="15" thickBot="1" x14ac:dyDescent="0.35">
      <c r="A25" s="12"/>
      <c r="B25" s="3"/>
      <c r="C25" s="40"/>
      <c r="D25" s="42"/>
      <c r="E25" s="12"/>
      <c r="F25" s="12"/>
      <c r="G25" s="12"/>
      <c r="H25" s="12"/>
      <c r="I25" s="12"/>
      <c r="J25" s="12"/>
      <c r="K25" s="34">
        <f>SUM(K20:K24)</f>
        <v>0</v>
      </c>
    </row>
    <row r="26" spans="1:11" ht="15" thickBot="1" x14ac:dyDescent="0.35">
      <c r="A26" s="12"/>
      <c r="B26" s="12" t="s">
        <v>18</v>
      </c>
      <c r="C26" s="33">
        <f>K25+K35</f>
        <v>0</v>
      </c>
      <c r="D26" s="42"/>
      <c r="E26" s="12"/>
      <c r="F26" s="12"/>
      <c r="G26" s="12"/>
      <c r="H26" s="12"/>
      <c r="I26" s="12"/>
      <c r="J26" s="12"/>
      <c r="K26" s="12"/>
    </row>
    <row r="27" spans="1:11" x14ac:dyDescent="0.3">
      <c r="A27" s="12"/>
      <c r="B27" s="12"/>
      <c r="C27" s="12"/>
      <c r="D27" s="41"/>
      <c r="E27" s="43" t="s">
        <v>29</v>
      </c>
      <c r="F27" s="43"/>
      <c r="G27" s="43"/>
      <c r="H27" s="43"/>
      <c r="I27" s="12"/>
      <c r="J27" s="25"/>
      <c r="K27" s="12"/>
    </row>
    <row r="28" spans="1:11" ht="15" thickBot="1" x14ac:dyDescent="0.35">
      <c r="A28" s="12"/>
      <c r="B28" s="12"/>
      <c r="C28" s="12"/>
      <c r="D28" s="41"/>
      <c r="E28" s="12"/>
      <c r="F28" s="44" t="s">
        <v>17</v>
      </c>
      <c r="G28" s="45"/>
      <c r="H28" s="45"/>
      <c r="I28" s="12"/>
      <c r="J28" s="25"/>
      <c r="K28" s="12"/>
    </row>
    <row r="29" spans="1:11" ht="15" thickBot="1" x14ac:dyDescent="0.35">
      <c r="A29" s="12"/>
      <c r="B29" s="12" t="s">
        <v>30</v>
      </c>
      <c r="C29" s="37">
        <f>C24+C26</f>
        <v>0</v>
      </c>
      <c r="D29" s="41"/>
      <c r="E29" s="12"/>
      <c r="F29" s="44"/>
      <c r="G29" s="24" t="s">
        <v>13</v>
      </c>
      <c r="H29" s="22" t="s">
        <v>14</v>
      </c>
      <c r="I29" s="12" t="s">
        <v>15</v>
      </c>
      <c r="J29" s="25"/>
      <c r="K29" s="12"/>
    </row>
    <row r="30" spans="1:11" ht="15" thickBot="1" x14ac:dyDescent="0.35">
      <c r="A30" s="12"/>
      <c r="B30" s="12"/>
      <c r="C30" s="12"/>
      <c r="D30" s="41"/>
      <c r="E30" s="12"/>
      <c r="F30" s="24" t="s">
        <v>9</v>
      </c>
      <c r="G30" s="8"/>
      <c r="H30" s="5"/>
      <c r="I30" s="33">
        <f t="shared" ref="I30:I34" si="2">IF(COUNTIF(H30,"&gt;0"),H30/G30,0)</f>
        <v>0</v>
      </c>
      <c r="J30" s="11"/>
      <c r="K30" s="33">
        <f>I30*J30</f>
        <v>0</v>
      </c>
    </row>
    <row r="31" spans="1:11" ht="15" thickBot="1" x14ac:dyDescent="0.35">
      <c r="A31" s="12"/>
      <c r="B31" s="12"/>
      <c r="C31" s="12"/>
      <c r="D31" s="41"/>
      <c r="E31" s="12"/>
      <c r="F31" s="24" t="s">
        <v>10</v>
      </c>
      <c r="G31" s="8"/>
      <c r="H31" s="5"/>
      <c r="I31" s="33">
        <f t="shared" si="2"/>
        <v>0</v>
      </c>
      <c r="J31" s="11"/>
      <c r="K31" s="33">
        <f t="shared" ref="K31:K34" si="3">I31*J31</f>
        <v>0</v>
      </c>
    </row>
    <row r="32" spans="1:11" ht="15" thickBot="1" x14ac:dyDescent="0.35">
      <c r="A32" s="12"/>
      <c r="B32" s="12"/>
      <c r="C32" s="12"/>
      <c r="D32" s="12"/>
      <c r="E32" s="12"/>
      <c r="F32" s="26" t="s">
        <v>16</v>
      </c>
      <c r="G32" s="9"/>
      <c r="H32" s="5"/>
      <c r="I32" s="33">
        <f t="shared" si="2"/>
        <v>0</v>
      </c>
      <c r="J32" s="11"/>
      <c r="K32" s="33">
        <f t="shared" si="3"/>
        <v>0</v>
      </c>
    </row>
    <row r="33" spans="1:11" ht="15" thickBot="1" x14ac:dyDescent="0.35">
      <c r="A33" s="12"/>
      <c r="B33" s="12"/>
      <c r="C33" s="12"/>
      <c r="D33" s="12"/>
      <c r="E33" s="12"/>
      <c r="F33" s="12" t="s">
        <v>11</v>
      </c>
      <c r="G33" s="10"/>
      <c r="H33" s="5"/>
      <c r="I33" s="33">
        <f t="shared" si="2"/>
        <v>0</v>
      </c>
      <c r="J33" s="11"/>
      <c r="K33" s="33">
        <f t="shared" si="3"/>
        <v>0</v>
      </c>
    </row>
    <row r="34" spans="1:11" ht="15" thickBot="1" x14ac:dyDescent="0.35">
      <c r="A34" s="12"/>
      <c r="B34" s="12"/>
      <c r="C34" s="12"/>
      <c r="D34" s="12"/>
      <c r="E34" s="12"/>
      <c r="F34" s="12" t="s">
        <v>12</v>
      </c>
      <c r="G34" s="10"/>
      <c r="H34" s="5"/>
      <c r="I34" s="33">
        <f t="shared" si="2"/>
        <v>0</v>
      </c>
      <c r="J34" s="11"/>
      <c r="K34" s="33">
        <f t="shared" si="3"/>
        <v>0</v>
      </c>
    </row>
    <row r="35" spans="1:11" ht="15" thickBot="1" x14ac:dyDescent="0.35">
      <c r="A35" s="46" t="s">
        <v>36</v>
      </c>
      <c r="B35" s="46"/>
      <c r="E35" s="12"/>
      <c r="F35" s="12"/>
      <c r="G35" s="12"/>
      <c r="H35" s="12"/>
      <c r="I35" s="12"/>
      <c r="J35" s="12"/>
      <c r="K35" s="34">
        <f>SUM(K30:K34)</f>
        <v>0</v>
      </c>
    </row>
    <row r="36" spans="1:11" ht="15" thickTop="1" x14ac:dyDescent="0.3">
      <c r="E36" s="12"/>
      <c r="F36" s="12"/>
      <c r="G36" s="12"/>
      <c r="H36" s="12"/>
      <c r="I36" s="12"/>
      <c r="J36" s="12"/>
      <c r="K36" s="12"/>
    </row>
    <row r="37" spans="1:11" x14ac:dyDescent="0.3">
      <c r="E37" s="43"/>
      <c r="F37" s="43"/>
      <c r="G37" s="43"/>
      <c r="H37" s="43"/>
      <c r="I37" s="43"/>
      <c r="J37" s="43"/>
      <c r="K37" s="12"/>
    </row>
  </sheetData>
  <sheetProtection algorithmName="SHA-512" hashValue="4iEu9KxNeEthEnRnOYouKEXMhPeyQy+A3Ef+ySo2JArH1V6NNCUq1ttOkoqiA4YyjaQrT4y3XfTNrc8LjLrjpQ==" saltValue="fGTDbbPdvVZr1DSiyFa0HQ==" spinCount="100000" sheet="1" objects="1" scenarios="1"/>
  <customSheetViews>
    <customSheetView guid="{2342B45B-4547-4E7C-8CA4-C7BD3D9E5C4F}">
      <selection activeCell="C13" sqref="C13"/>
      <pageMargins left="0.7" right="0.7" top="0.78740157499999996" bottom="0.78740157499999996" header="0.3" footer="0.3"/>
      <pageSetup paperSize="9" orientation="landscape"/>
    </customSheetView>
  </customSheetViews>
  <mergeCells count="19">
    <mergeCell ref="A35:B35"/>
    <mergeCell ref="I2:K2"/>
    <mergeCell ref="I1:K1"/>
    <mergeCell ref="E17:H17"/>
    <mergeCell ref="E27:H27"/>
    <mergeCell ref="E4:F4"/>
    <mergeCell ref="E14:K15"/>
    <mergeCell ref="A4:B4"/>
    <mergeCell ref="A1:C1"/>
    <mergeCell ref="A2:B2"/>
    <mergeCell ref="B19:B20"/>
    <mergeCell ref="E2:F2"/>
    <mergeCell ref="B8:D11"/>
    <mergeCell ref="E1:G1"/>
    <mergeCell ref="E37:J37"/>
    <mergeCell ref="F18:F19"/>
    <mergeCell ref="G18:H18"/>
    <mergeCell ref="F28:F29"/>
    <mergeCell ref="G28:H28"/>
  </mergeCells>
  <dataValidations disablePrompts="1" count="4">
    <dataValidation type="date" operator="greaterThanOrEqual" allowBlank="1" showInputMessage="1" showErrorMessage="1" sqref="C4">
      <formula1>44562</formula1>
    </dataValidation>
    <dataValidation type="date" operator="lessThanOrEqual" allowBlank="1" showInputMessage="1" showErrorMessage="1" sqref="I4">
      <formula1>44926</formula1>
    </dataValidation>
    <dataValidation type="date" operator="greaterThanOrEqual" allowBlank="1" showInputMessage="1" showErrorMessage="1" sqref="H4">
      <formula1>44562</formula1>
    </dataValidation>
    <dataValidation type="date" operator="lessThanOrEqual" allowBlank="1" showInputMessage="1" showErrorMessage="1" sqref="D4">
      <formula1>44926</formula1>
    </dataValidation>
  </dataValidations>
  <pageMargins left="0.70866141732283472" right="0.70866141732283472" top="0.64166666666666672" bottom="0.39370078740157483" header="0.31496062992125984" footer="0.11811023622047245"/>
  <pageSetup paperSize="9" orientation="landscape"/>
  <headerFooter>
    <oddHeader>&amp;C&amp;"-,Fett"&amp;EBerechnungsblatt Verdienstentgang Nichtselbständig Erwerbstätige 2022</oddHeader>
    <oddFooter>&amp;LLand Steiermark; A 5 - Personal; Ref 03 Personalverrechnung; Mag Otto Fritz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Mag. O. Fritz</dc:creator>
  <cp:lastModifiedBy>Fritz Otto</cp:lastModifiedBy>
  <cp:lastPrinted>2021-07-18T12:43:23Z</cp:lastPrinted>
  <dcterms:created xsi:type="dcterms:W3CDTF">2020-05-13T11:36:20Z</dcterms:created>
  <dcterms:modified xsi:type="dcterms:W3CDTF">2021-12-21T06:26:57Z</dcterms:modified>
</cp:coreProperties>
</file>